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12120" windowHeight="9120" tabRatio="773" activeTab="0"/>
  </bookViews>
  <sheets>
    <sheet name="San Fran Comparison" sheetId="1" r:id="rId1"/>
  </sheets>
  <definedNames>
    <definedName name="_xlnm.Print_Titles" localSheetId="0">'San Fran Comparison'!$A:$B,'San Fran Comparison'!$1:$2</definedName>
  </definedNames>
  <calcPr fullCalcOnLoad="1"/>
</workbook>
</file>

<file path=xl/sharedStrings.xml><?xml version="1.0" encoding="utf-8"?>
<sst xmlns="http://schemas.openxmlformats.org/spreadsheetml/2006/main" count="106" uniqueCount="35">
  <si>
    <t>Current</t>
  </si>
  <si>
    <t>Name</t>
  </si>
  <si>
    <t>Total Voting Age Population</t>
  </si>
  <si>
    <t>Total Registration</t>
  </si>
  <si>
    <t>Latino Population</t>
  </si>
  <si>
    <t>Latino Voting Age Population</t>
  </si>
  <si>
    <t>Non-Latino White Population</t>
  </si>
  <si>
    <t>Non-Latino White Voting Age Population</t>
  </si>
  <si>
    <t>Non-Latino Asian Population</t>
  </si>
  <si>
    <t>Non-Latino Asian Voting Age Population</t>
  </si>
  <si>
    <t>Non-Latino African-American Population</t>
  </si>
  <si>
    <t>Non-Latino African-American Voting Age Population</t>
  </si>
  <si>
    <t>Non-Latino Hawaiian Population</t>
  </si>
  <si>
    <t>Non-Latino Hawaiian Voting Age Population</t>
  </si>
  <si>
    <t>Non-Latino Other Race Population</t>
  </si>
  <si>
    <t>Non-Latino Other Race Voting Age Population</t>
  </si>
  <si>
    <t>Non-Latino Mixed Race Population</t>
  </si>
  <si>
    <t>Non-Latino Mixed Race Voting Age Population</t>
  </si>
  <si>
    <t>Non-Latino American Indian Population</t>
  </si>
  <si>
    <t>Non-Latino American Indian Voting Age Population</t>
  </si>
  <si>
    <t>Deviation</t>
  </si>
  <si>
    <t>Population</t>
  </si>
  <si>
    <t>Jake McGoldrick</t>
  </si>
  <si>
    <t xml:space="preserve">Gavin Newsom </t>
  </si>
  <si>
    <t xml:space="preserve">Aaron Peskin </t>
  </si>
  <si>
    <t xml:space="preserve">Leland Yee </t>
  </si>
  <si>
    <t xml:space="preserve">Matt Gonzalez </t>
  </si>
  <si>
    <t>Chris Daly</t>
  </si>
  <si>
    <t>Tony Hall</t>
  </si>
  <si>
    <t xml:space="preserve">Mark Leno </t>
  </si>
  <si>
    <t xml:space="preserve">Tom Ammiano </t>
  </si>
  <si>
    <t xml:space="preserve">Sophie Maxwell </t>
  </si>
  <si>
    <t>Gerardo Sandoval</t>
  </si>
  <si>
    <t>BD</t>
  </si>
  <si>
    <t>SFRC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</si>
</sst>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\(\)"/>
  </numFmts>
  <fonts count="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ck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n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medium">
        <color indexed="23"/>
      </bottom>
    </border>
    <border>
      <left style="thick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medium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ck">
        <color indexed="23"/>
      </right>
      <top style="thin">
        <color indexed="23"/>
      </top>
      <bottom style="medium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0" fontId="1" fillId="0" borderId="1" xfId="0" applyNumberFormat="1" applyFont="1" applyFill="1" applyBorder="1" applyAlignment="1">
      <alignment/>
    </xf>
    <xf numFmtId="10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 vertical="top" wrapText="1"/>
    </xf>
    <xf numFmtId="10" fontId="1" fillId="0" borderId="0" xfId="0" applyNumberFormat="1" applyFont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10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10" fontId="1" fillId="0" borderId="16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10" fontId="4" fillId="0" borderId="19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2" fontId="4" fillId="0" borderId="18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Fill="1" applyBorder="1" applyAlignment="1">
      <alignment horizontal="center" vertical="top"/>
    </xf>
    <xf numFmtId="3" fontId="4" fillId="0" borderId="20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workbookViewId="0" topLeftCell="B1">
      <selection activeCell="H20" sqref="H20"/>
    </sheetView>
  </sheetViews>
  <sheetFormatPr defaultColWidth="9.140625" defaultRowHeight="12.75"/>
  <cols>
    <col min="1" max="1" width="3.57421875" style="2" bestFit="1" customWidth="1"/>
    <col min="2" max="2" width="13.8515625" style="3" customWidth="1"/>
    <col min="3" max="3" width="9.7109375" style="15" customWidth="1"/>
    <col min="4" max="4" width="7.140625" style="10" customWidth="1"/>
    <col min="5" max="5" width="6.8515625" style="10" customWidth="1"/>
    <col min="6" max="6" width="10.00390625" style="15" customWidth="1"/>
    <col min="7" max="7" width="11.8515625" style="15" customWidth="1"/>
    <col min="8" max="8" width="5.7109375" style="10" bestFit="1" customWidth="1"/>
    <col min="9" max="9" width="6.28125" style="12" bestFit="1" customWidth="1"/>
    <col min="10" max="10" width="5.7109375" style="16" bestFit="1" customWidth="1"/>
    <col min="11" max="11" width="6.28125" style="12" bestFit="1" customWidth="1"/>
    <col min="12" max="12" width="5.7109375" style="16" bestFit="1" customWidth="1"/>
    <col min="13" max="13" width="6.28125" style="12" bestFit="1" customWidth="1"/>
    <col min="14" max="14" width="5.7109375" style="16" bestFit="1" customWidth="1"/>
    <col min="15" max="15" width="6.28125" style="12" bestFit="1" customWidth="1"/>
    <col min="16" max="16" width="5.7109375" style="16" bestFit="1" customWidth="1"/>
    <col min="17" max="17" width="6.28125" style="12" bestFit="1" customWidth="1"/>
    <col min="18" max="18" width="5.7109375" style="16" bestFit="1" customWidth="1"/>
    <col min="19" max="19" width="6.28125" style="12" bestFit="1" customWidth="1"/>
    <col min="20" max="20" width="5.7109375" style="16" bestFit="1" customWidth="1"/>
    <col min="21" max="21" width="6.28125" style="12" bestFit="1" customWidth="1"/>
    <col min="22" max="22" width="5.7109375" style="16" bestFit="1" customWidth="1"/>
    <col min="23" max="23" width="6.28125" style="12" bestFit="1" customWidth="1"/>
    <col min="24" max="24" width="5.00390625" style="16" customWidth="1"/>
    <col min="25" max="25" width="6.28125" style="12" customWidth="1"/>
    <col min="26" max="26" width="4.57421875" style="16" customWidth="1"/>
    <col min="27" max="27" width="6.28125" style="12" customWidth="1"/>
    <col min="28" max="28" width="5.00390625" style="16" customWidth="1"/>
    <col min="29" max="29" width="6.28125" style="12" customWidth="1"/>
    <col min="30" max="30" width="5.00390625" style="16" customWidth="1"/>
    <col min="31" max="31" width="6.28125" style="12" customWidth="1"/>
    <col min="32" max="32" width="5.00390625" style="16" customWidth="1"/>
    <col min="33" max="33" width="6.28125" style="12" customWidth="1"/>
    <col min="34" max="34" width="5.00390625" style="16" customWidth="1"/>
    <col min="35" max="35" width="6.28125" style="12" customWidth="1"/>
    <col min="36" max="36" width="5.00390625" style="16" customWidth="1"/>
    <col min="37" max="37" width="6.28125" style="12" customWidth="1"/>
    <col min="38" max="38" width="5.00390625" style="16" customWidth="1"/>
    <col min="39" max="39" width="6.28125" style="12" customWidth="1"/>
    <col min="40" max="16384" width="9.140625" style="1" customWidth="1"/>
  </cols>
  <sheetData>
    <row r="1" spans="1:39" s="11" customFormat="1" ht="56.25" customHeight="1" thickTop="1">
      <c r="A1" s="36" t="s">
        <v>33</v>
      </c>
      <c r="B1" s="38" t="s">
        <v>1</v>
      </c>
      <c r="C1" s="22" t="s">
        <v>21</v>
      </c>
      <c r="D1" s="32" t="s">
        <v>20</v>
      </c>
      <c r="E1" s="40"/>
      <c r="F1" s="22" t="s">
        <v>2</v>
      </c>
      <c r="G1" s="22" t="s">
        <v>3</v>
      </c>
      <c r="H1" s="32" t="s">
        <v>4</v>
      </c>
      <c r="I1" s="33"/>
      <c r="J1" s="32" t="s">
        <v>5</v>
      </c>
      <c r="K1" s="33"/>
      <c r="L1" s="32" t="s">
        <v>10</v>
      </c>
      <c r="M1" s="33"/>
      <c r="N1" s="32" t="s">
        <v>11</v>
      </c>
      <c r="O1" s="33"/>
      <c r="P1" s="32" t="s">
        <v>6</v>
      </c>
      <c r="Q1" s="33"/>
      <c r="R1" s="32" t="s">
        <v>7</v>
      </c>
      <c r="S1" s="33"/>
      <c r="T1" s="32" t="s">
        <v>8</v>
      </c>
      <c r="U1" s="33"/>
      <c r="V1" s="32" t="s">
        <v>9</v>
      </c>
      <c r="W1" s="33"/>
      <c r="X1" s="32" t="s">
        <v>12</v>
      </c>
      <c r="Y1" s="33"/>
      <c r="Z1" s="32" t="s">
        <v>13</v>
      </c>
      <c r="AA1" s="33"/>
      <c r="AB1" s="32" t="s">
        <v>18</v>
      </c>
      <c r="AC1" s="33"/>
      <c r="AD1" s="32" t="s">
        <v>19</v>
      </c>
      <c r="AE1" s="33"/>
      <c r="AF1" s="32" t="s">
        <v>14</v>
      </c>
      <c r="AG1" s="33"/>
      <c r="AH1" s="32" t="s">
        <v>15</v>
      </c>
      <c r="AI1" s="33"/>
      <c r="AJ1" s="32" t="s">
        <v>16</v>
      </c>
      <c r="AK1" s="33"/>
      <c r="AL1" s="32" t="s">
        <v>17</v>
      </c>
      <c r="AM1" s="33"/>
    </row>
    <row r="2" spans="1:39" s="2" customFormat="1" ht="12" thickBot="1">
      <c r="A2" s="37"/>
      <c r="B2" s="39"/>
      <c r="C2" s="23" t="s">
        <v>0</v>
      </c>
      <c r="D2" s="41" t="s">
        <v>0</v>
      </c>
      <c r="E2" s="42"/>
      <c r="F2" s="23" t="s">
        <v>0</v>
      </c>
      <c r="G2" s="23" t="s">
        <v>0</v>
      </c>
      <c r="H2" s="34" t="s">
        <v>0</v>
      </c>
      <c r="I2" s="35"/>
      <c r="J2" s="34" t="s">
        <v>0</v>
      </c>
      <c r="K2" s="35"/>
      <c r="L2" s="34" t="s">
        <v>0</v>
      </c>
      <c r="M2" s="35"/>
      <c r="N2" s="34" t="s">
        <v>0</v>
      </c>
      <c r="O2" s="35"/>
      <c r="P2" s="34" t="s">
        <v>0</v>
      </c>
      <c r="Q2" s="35"/>
      <c r="R2" s="34" t="s">
        <v>0</v>
      </c>
      <c r="S2" s="35"/>
      <c r="T2" s="34" t="s">
        <v>0</v>
      </c>
      <c r="U2" s="35"/>
      <c r="V2" s="34" t="s">
        <v>0</v>
      </c>
      <c r="W2" s="35"/>
      <c r="X2" s="34" t="s">
        <v>0</v>
      </c>
      <c r="Y2" s="35"/>
      <c r="Z2" s="34" t="s">
        <v>0</v>
      </c>
      <c r="AA2" s="35"/>
      <c r="AB2" s="34" t="s">
        <v>0</v>
      </c>
      <c r="AC2" s="35"/>
      <c r="AD2" s="34" t="s">
        <v>0</v>
      </c>
      <c r="AE2" s="35"/>
      <c r="AF2" s="34" t="s">
        <v>0</v>
      </c>
      <c r="AG2" s="35"/>
      <c r="AH2" s="34" t="s">
        <v>0</v>
      </c>
      <c r="AI2" s="35"/>
      <c r="AJ2" s="34" t="s">
        <v>0</v>
      </c>
      <c r="AK2" s="35"/>
      <c r="AL2" s="34" t="s">
        <v>0</v>
      </c>
      <c r="AM2" s="35"/>
    </row>
    <row r="3" spans="1:39" ht="11.25">
      <c r="A3" s="6">
        <v>1</v>
      </c>
      <c r="B3" s="13" t="s">
        <v>22</v>
      </c>
      <c r="C3" s="17">
        <v>67890</v>
      </c>
      <c r="D3" s="24">
        <f>C3-70612</f>
        <v>-2722</v>
      </c>
      <c r="E3" s="25">
        <f>D3/70612</f>
        <v>-0.03854868860816858</v>
      </c>
      <c r="F3" s="20">
        <v>58318</v>
      </c>
      <c r="G3" s="20">
        <v>40289</v>
      </c>
      <c r="H3" s="8">
        <v>3105</v>
      </c>
      <c r="I3" s="4">
        <f aca="true" t="shared" si="0" ref="I3:I13">H3/C3</f>
        <v>0.045735749005744585</v>
      </c>
      <c r="J3" s="8">
        <v>2581</v>
      </c>
      <c r="K3" s="4">
        <f aca="true" t="shared" si="1" ref="K3:K13">J3/F3</f>
        <v>0.04425734764566686</v>
      </c>
      <c r="L3" s="8">
        <v>1214</v>
      </c>
      <c r="M3" s="4">
        <f>L3/C3</f>
        <v>0.017881867727205774</v>
      </c>
      <c r="N3" s="8">
        <v>1028</v>
      </c>
      <c r="O3" s="4">
        <f>N3/F3</f>
        <v>0.017627490654686374</v>
      </c>
      <c r="P3" s="8">
        <v>30982</v>
      </c>
      <c r="Q3" s="4">
        <f>P3/C3</f>
        <v>0.45635586978936515</v>
      </c>
      <c r="R3" s="8">
        <v>27692</v>
      </c>
      <c r="S3" s="4">
        <f>R3/F3</f>
        <v>0.47484481635172676</v>
      </c>
      <c r="T3" s="8">
        <v>31086</v>
      </c>
      <c r="U3" s="4">
        <f>T3/C3</f>
        <v>0.45788775961113565</v>
      </c>
      <c r="V3" s="8">
        <v>25837</v>
      </c>
      <c r="W3" s="4">
        <f>V3/F3</f>
        <v>0.4430364552968209</v>
      </c>
      <c r="X3" s="8">
        <v>104</v>
      </c>
      <c r="Y3" s="4">
        <f>X3/C3</f>
        <v>0.001531889821770511</v>
      </c>
      <c r="Z3" s="8">
        <v>92</v>
      </c>
      <c r="AA3" s="4">
        <f>Z3/F3</f>
        <v>0.00157755752940773</v>
      </c>
      <c r="AB3" s="8">
        <v>230</v>
      </c>
      <c r="AC3" s="4">
        <f>AB3/C3</f>
        <v>0.0033878332596847843</v>
      </c>
      <c r="AD3" s="8">
        <v>204</v>
      </c>
      <c r="AE3" s="4">
        <f>AD3/F3</f>
        <v>0.0034980623478171407</v>
      </c>
      <c r="AF3" s="8">
        <v>614</v>
      </c>
      <c r="AG3" s="4">
        <f>AF3/C3</f>
        <v>0.009044041832375902</v>
      </c>
      <c r="AH3" s="8">
        <v>502</v>
      </c>
      <c r="AI3" s="4">
        <f>AH3/F3</f>
        <v>0.008607976953942179</v>
      </c>
      <c r="AJ3" s="8">
        <v>555</v>
      </c>
      <c r="AK3" s="4">
        <f>AJ3/C3</f>
        <v>0.008174988952717632</v>
      </c>
      <c r="AL3" s="8">
        <v>382</v>
      </c>
      <c r="AM3" s="4">
        <f>AL3/F3</f>
        <v>0.006550293219932096</v>
      </c>
    </row>
    <row r="4" spans="1:39" ht="11.25">
      <c r="A4" s="6">
        <v>2</v>
      </c>
      <c r="B4" s="13" t="s">
        <v>23</v>
      </c>
      <c r="C4" s="18">
        <v>70713</v>
      </c>
      <c r="D4" s="26">
        <f aca="true" t="shared" si="2" ref="D4:D13">C4-70612</f>
        <v>101</v>
      </c>
      <c r="E4" s="27">
        <f aca="true" t="shared" si="3" ref="E4:E13">D4/70612</f>
        <v>0.0014303517815668725</v>
      </c>
      <c r="F4" s="20">
        <v>64954</v>
      </c>
      <c r="G4" s="20">
        <v>54586</v>
      </c>
      <c r="H4" s="8">
        <v>3095</v>
      </c>
      <c r="I4" s="4">
        <f t="shared" si="0"/>
        <v>0.04376847255808691</v>
      </c>
      <c r="J4" s="8">
        <v>2795</v>
      </c>
      <c r="K4" s="4">
        <f t="shared" si="1"/>
        <v>0.043030452320103454</v>
      </c>
      <c r="L4" s="8">
        <v>1183</v>
      </c>
      <c r="M4" s="4">
        <f>L4/C4</f>
        <v>0.016729597103785725</v>
      </c>
      <c r="N4" s="8">
        <v>1053</v>
      </c>
      <c r="O4" s="4">
        <f>N4/F4</f>
        <v>0.016211472734550605</v>
      </c>
      <c r="P4" s="8">
        <v>54942</v>
      </c>
      <c r="Q4" s="4">
        <f>P4/C4</f>
        <v>0.7769717025158033</v>
      </c>
      <c r="R4" s="8">
        <v>50813</v>
      </c>
      <c r="S4" s="4">
        <f>R4/F4</f>
        <v>0.782292083628414</v>
      </c>
      <c r="T4" s="8">
        <v>10176</v>
      </c>
      <c r="U4" s="4">
        <f>T4/C4</f>
        <v>0.1439056467693352</v>
      </c>
      <c r="V4" s="8">
        <v>9149</v>
      </c>
      <c r="W4" s="4">
        <f>V4/F4</f>
        <v>0.1408535271114943</v>
      </c>
      <c r="X4" s="8">
        <v>176</v>
      </c>
      <c r="Y4" s="4">
        <f>X4/C4</f>
        <v>0.0024889341422369296</v>
      </c>
      <c r="Z4" s="8">
        <v>156</v>
      </c>
      <c r="AA4" s="4">
        <f>Z4/F4</f>
        <v>0.0024016996643778676</v>
      </c>
      <c r="AB4" s="8">
        <v>253</v>
      </c>
      <c r="AC4" s="4">
        <f>AB4/C4</f>
        <v>0.0035778428294655864</v>
      </c>
      <c r="AD4" s="8">
        <v>229</v>
      </c>
      <c r="AE4" s="4">
        <f>AD4/F4</f>
        <v>0.003525571943221357</v>
      </c>
      <c r="AF4" s="8">
        <v>575</v>
      </c>
      <c r="AG4" s="4">
        <f>AF4/C4</f>
        <v>0.008131460976058151</v>
      </c>
      <c r="AH4" s="8">
        <v>488</v>
      </c>
      <c r="AI4" s="4">
        <f>AH4/F4</f>
        <v>0.0075130092065153805</v>
      </c>
      <c r="AJ4" s="8">
        <v>313</v>
      </c>
      <c r="AK4" s="4">
        <f>AJ4/C4</f>
        <v>0.004426343105228176</v>
      </c>
      <c r="AL4" s="8">
        <v>271</v>
      </c>
      <c r="AM4" s="4">
        <f>AL4/F4</f>
        <v>0.004172183391323091</v>
      </c>
    </row>
    <row r="5" spans="1:39" ht="11.25">
      <c r="A5" s="6">
        <v>3</v>
      </c>
      <c r="B5" s="13" t="s">
        <v>24</v>
      </c>
      <c r="C5" s="18">
        <v>65171</v>
      </c>
      <c r="D5" s="26">
        <f t="shared" si="2"/>
        <v>-5441</v>
      </c>
      <c r="E5" s="27">
        <f t="shared" si="3"/>
        <v>-0.07705489151985498</v>
      </c>
      <c r="F5" s="20">
        <v>59321</v>
      </c>
      <c r="G5" s="20">
        <v>38065</v>
      </c>
      <c r="H5" s="8">
        <v>2664</v>
      </c>
      <c r="I5" s="4">
        <f t="shared" si="0"/>
        <v>0.040877077227601234</v>
      </c>
      <c r="J5" s="8">
        <v>2379</v>
      </c>
      <c r="K5" s="4">
        <f t="shared" si="1"/>
        <v>0.0401038418098144</v>
      </c>
      <c r="L5" s="8">
        <v>1104</v>
      </c>
      <c r="M5" s="4">
        <f>L5/C5</f>
        <v>0.01694005002224916</v>
      </c>
      <c r="N5" s="8">
        <v>998</v>
      </c>
      <c r="O5" s="4">
        <f>N5/F5</f>
        <v>0.016823721784865395</v>
      </c>
      <c r="P5" s="8">
        <v>27712</v>
      </c>
      <c r="Q5" s="4">
        <f>P5/C5</f>
        <v>0.4252198063555876</v>
      </c>
      <c r="R5" s="8">
        <v>26888</v>
      </c>
      <c r="S5" s="4">
        <f>R5/F5</f>
        <v>0.4532627568651911</v>
      </c>
      <c r="T5" s="8">
        <v>32456</v>
      </c>
      <c r="U5" s="4">
        <f>T5/C5</f>
        <v>0.4980129198569916</v>
      </c>
      <c r="V5" s="8">
        <v>27952</v>
      </c>
      <c r="W5" s="4">
        <f>V5/F5</f>
        <v>0.47119906946949647</v>
      </c>
      <c r="X5" s="8">
        <v>128</v>
      </c>
      <c r="Y5" s="4">
        <f>X5/C5</f>
        <v>0.001964063770695555</v>
      </c>
      <c r="Z5" s="8">
        <v>117</v>
      </c>
      <c r="AA5" s="4">
        <f>Z5/F5</f>
        <v>0.0019723200890072656</v>
      </c>
      <c r="AB5" s="8">
        <v>259</v>
      </c>
      <c r="AC5" s="4">
        <f>AB5/C5</f>
        <v>0.003974160286016787</v>
      </c>
      <c r="AD5" s="8">
        <v>251</v>
      </c>
      <c r="AE5" s="4">
        <f>AD5/F5</f>
        <v>0.004231216601203621</v>
      </c>
      <c r="AF5" s="8">
        <v>409</v>
      </c>
      <c r="AG5" s="4">
        <f>AF5/C5</f>
        <v>0.0062757975173006394</v>
      </c>
      <c r="AH5" s="8">
        <v>365</v>
      </c>
      <c r="AI5" s="4">
        <f>AH5/F5</f>
        <v>0.006152964380236341</v>
      </c>
      <c r="AJ5" s="8">
        <v>439</v>
      </c>
      <c r="AK5" s="4">
        <f>AJ5/C5</f>
        <v>0.0067361249635574105</v>
      </c>
      <c r="AL5" s="8">
        <v>371</v>
      </c>
      <c r="AM5" s="4">
        <f>AL5/F5</f>
        <v>0.006254109000185431</v>
      </c>
    </row>
    <row r="6" spans="1:39" ht="11.25">
      <c r="A6" s="6">
        <v>4</v>
      </c>
      <c r="B6" s="13" t="s">
        <v>25</v>
      </c>
      <c r="C6" s="18">
        <v>70672</v>
      </c>
      <c r="D6" s="28">
        <f t="shared" si="2"/>
        <v>60</v>
      </c>
      <c r="E6" s="29">
        <f t="shared" si="3"/>
        <v>0.0008497139296436867</v>
      </c>
      <c r="F6" s="20">
        <v>59057</v>
      </c>
      <c r="G6" s="20">
        <v>39663</v>
      </c>
      <c r="H6" s="8">
        <v>3351</v>
      </c>
      <c r="I6" s="4">
        <f t="shared" si="0"/>
        <v>0.04741623273715191</v>
      </c>
      <c r="J6" s="8">
        <v>2741</v>
      </c>
      <c r="K6" s="4">
        <f t="shared" si="1"/>
        <v>0.04641278764583369</v>
      </c>
      <c r="L6" s="8">
        <v>934</v>
      </c>
      <c r="M6" s="4">
        <f>L6/C6</f>
        <v>0.013215983699343447</v>
      </c>
      <c r="N6" s="8">
        <v>770</v>
      </c>
      <c r="O6" s="4">
        <f>N6/F6</f>
        <v>0.013038251181062364</v>
      </c>
      <c r="P6" s="8">
        <v>26473</v>
      </c>
      <c r="Q6" s="4">
        <f>P6/C6</f>
        <v>0.37458965361104823</v>
      </c>
      <c r="R6" s="8">
        <v>23551</v>
      </c>
      <c r="S6" s="4">
        <f>R6/F6</f>
        <v>0.39878422540935027</v>
      </c>
      <c r="T6" s="8">
        <v>38397</v>
      </c>
      <c r="U6" s="4">
        <f>T6/C6</f>
        <v>0.5433127688476341</v>
      </c>
      <c r="V6" s="8">
        <v>30799</v>
      </c>
      <c r="W6" s="4">
        <f>V6/F6</f>
        <v>0.5215131144487529</v>
      </c>
      <c r="X6" s="8">
        <v>122</v>
      </c>
      <c r="Y6" s="4">
        <f>X6/C6</f>
        <v>0.0017262848086936834</v>
      </c>
      <c r="Z6" s="8">
        <v>112</v>
      </c>
      <c r="AA6" s="4">
        <f>Z6/F6</f>
        <v>0.0018964728990636165</v>
      </c>
      <c r="AB6" s="8">
        <v>234</v>
      </c>
      <c r="AC6" s="4">
        <f>AB6/C6</f>
        <v>0.0033110708625764093</v>
      </c>
      <c r="AD6" s="8">
        <v>202</v>
      </c>
      <c r="AE6" s="4">
        <f>AD6/F6</f>
        <v>0.0034204243358111654</v>
      </c>
      <c r="AF6" s="8">
        <v>714</v>
      </c>
      <c r="AG6" s="4">
        <f>AF6/C6</f>
        <v>0.010103011093502378</v>
      </c>
      <c r="AH6" s="8">
        <v>547</v>
      </c>
      <c r="AI6" s="4">
        <f>AH6/F6</f>
        <v>0.00926223817667677</v>
      </c>
      <c r="AJ6" s="8">
        <v>447</v>
      </c>
      <c r="AK6" s="4">
        <f>AJ6/C6</f>
        <v>0.006324994340049807</v>
      </c>
      <c r="AL6" s="8">
        <v>335</v>
      </c>
      <c r="AM6" s="4">
        <f>AL6/F6</f>
        <v>0.00567248590344921</v>
      </c>
    </row>
    <row r="7" spans="1:39" ht="11.25">
      <c r="A7" s="6">
        <v>5</v>
      </c>
      <c r="B7" s="13" t="s">
        <v>26</v>
      </c>
      <c r="C7" s="18">
        <v>69278</v>
      </c>
      <c r="D7" s="26">
        <f t="shared" si="2"/>
        <v>-1334</v>
      </c>
      <c r="E7" s="27">
        <f t="shared" si="3"/>
        <v>-0.018891973035744632</v>
      </c>
      <c r="F7" s="20">
        <v>62437</v>
      </c>
      <c r="G7" s="20">
        <v>55909</v>
      </c>
      <c r="H7" s="8">
        <v>4817</v>
      </c>
      <c r="I7" s="4">
        <f t="shared" si="0"/>
        <v>0.06953145298651808</v>
      </c>
      <c r="J7" s="8">
        <v>4138</v>
      </c>
      <c r="K7" s="4">
        <f t="shared" si="1"/>
        <v>0.06627480500344347</v>
      </c>
      <c r="L7" s="8">
        <v>11580</v>
      </c>
      <c r="M7" s="4">
        <f>L7/C7</f>
        <v>0.16715263142700423</v>
      </c>
      <c r="N7" s="8">
        <v>9102</v>
      </c>
      <c r="O7" s="4">
        <f>N7/F7</f>
        <v>0.14577894517673815</v>
      </c>
      <c r="P7" s="8">
        <v>40663</v>
      </c>
      <c r="Q7" s="4">
        <f>P7/C7</f>
        <v>0.5869540113744623</v>
      </c>
      <c r="R7" s="8">
        <v>38451</v>
      </c>
      <c r="S7" s="4">
        <f>R7/F7</f>
        <v>0.6158367634575652</v>
      </c>
      <c r="T7" s="8">
        <v>9956</v>
      </c>
      <c r="U7" s="4">
        <f>T7/C7</f>
        <v>0.14371084615606686</v>
      </c>
      <c r="V7" s="8">
        <v>8818</v>
      </c>
      <c r="W7" s="4">
        <f>V7/F7</f>
        <v>0.14123036020308471</v>
      </c>
      <c r="X7" s="8">
        <v>196</v>
      </c>
      <c r="Y7" s="4">
        <f>X7/C7</f>
        <v>0.0028291809809752014</v>
      </c>
      <c r="Z7" s="8">
        <v>164</v>
      </c>
      <c r="AA7" s="4">
        <f>Z7/F7</f>
        <v>0.002626647660842129</v>
      </c>
      <c r="AB7" s="8">
        <v>451</v>
      </c>
      <c r="AC7" s="4">
        <f>AB7/C7</f>
        <v>0.006510003175611305</v>
      </c>
      <c r="AD7" s="8">
        <v>420</v>
      </c>
      <c r="AE7" s="4">
        <f>AD7/F7</f>
        <v>0.0067267805948395985</v>
      </c>
      <c r="AF7" s="8">
        <v>718</v>
      </c>
      <c r="AG7" s="4">
        <f>AF7/C7</f>
        <v>0.010364040532347931</v>
      </c>
      <c r="AH7" s="8">
        <v>647</v>
      </c>
      <c r="AI7" s="4">
        <f>AH7/F7</f>
        <v>0.010362445344907666</v>
      </c>
      <c r="AJ7" s="8">
        <v>897</v>
      </c>
      <c r="AK7" s="4">
        <f>AJ7/C7</f>
        <v>0.012947833367014059</v>
      </c>
      <c r="AL7" s="8">
        <v>697</v>
      </c>
      <c r="AM7" s="4">
        <f>AL7/F7</f>
        <v>0.011163252558579048</v>
      </c>
    </row>
    <row r="8" spans="1:39" ht="11.25">
      <c r="A8" s="6">
        <v>6</v>
      </c>
      <c r="B8" s="13" t="s">
        <v>27</v>
      </c>
      <c r="C8" s="18">
        <v>75131</v>
      </c>
      <c r="D8" s="28">
        <f t="shared" si="2"/>
        <v>4519</v>
      </c>
      <c r="E8" s="29">
        <f t="shared" si="3"/>
        <v>0.063997620800997</v>
      </c>
      <c r="F8" s="20">
        <v>67777</v>
      </c>
      <c r="G8" s="20">
        <v>43715</v>
      </c>
      <c r="H8" s="8">
        <v>13757</v>
      </c>
      <c r="I8" s="4">
        <f t="shared" si="0"/>
        <v>0.18310684005270794</v>
      </c>
      <c r="J8" s="8">
        <v>10968</v>
      </c>
      <c r="K8" s="4">
        <f t="shared" si="1"/>
        <v>0.16182480782566358</v>
      </c>
      <c r="L8" s="8">
        <v>7870</v>
      </c>
      <c r="M8" s="4">
        <f>L8/C8</f>
        <v>0.10475036935486018</v>
      </c>
      <c r="N8" s="8">
        <v>7262</v>
      </c>
      <c r="O8" s="4">
        <f>N8/F8</f>
        <v>0.10714549183351284</v>
      </c>
      <c r="P8" s="8">
        <v>30345</v>
      </c>
      <c r="Q8" s="4">
        <f>P8/C8</f>
        <v>0.40389453088605237</v>
      </c>
      <c r="R8" s="8">
        <v>29490</v>
      </c>
      <c r="S8" s="4">
        <f>R8/F8</f>
        <v>0.4351033536450418</v>
      </c>
      <c r="T8" s="8">
        <v>19872</v>
      </c>
      <c r="U8" s="4">
        <f>T8/C8</f>
        <v>0.2644980101422848</v>
      </c>
      <c r="V8" s="8">
        <v>17096</v>
      </c>
      <c r="W8" s="4">
        <f>V8/F8</f>
        <v>0.2522389601192145</v>
      </c>
      <c r="X8" s="8">
        <v>301</v>
      </c>
      <c r="Y8" s="4">
        <f>X8/C8</f>
        <v>0.004006335600484487</v>
      </c>
      <c r="Z8" s="8">
        <v>266</v>
      </c>
      <c r="AA8" s="4">
        <f>Z8/F8</f>
        <v>0.0039246352007318115</v>
      </c>
      <c r="AB8" s="8">
        <v>813</v>
      </c>
      <c r="AC8" s="4">
        <f>AB8/C8</f>
        <v>0.010821099146823549</v>
      </c>
      <c r="AD8" s="8">
        <v>782</v>
      </c>
      <c r="AE8" s="4">
        <f>AD8/F8</f>
        <v>0.01153783731944465</v>
      </c>
      <c r="AF8" s="8">
        <v>1078</v>
      </c>
      <c r="AG8" s="4">
        <f>AF8/C8</f>
        <v>0.01434827168545607</v>
      </c>
      <c r="AH8" s="8">
        <v>976</v>
      </c>
      <c r="AI8" s="4">
        <f>AH8/F8</f>
        <v>0.014400165247797926</v>
      </c>
      <c r="AJ8" s="8">
        <v>1095</v>
      </c>
      <c r="AK8" s="4">
        <f>AJ8/C8</f>
        <v>0.014574543131330608</v>
      </c>
      <c r="AL8" s="8">
        <v>937</v>
      </c>
      <c r="AM8" s="4">
        <f>AL8/F8</f>
        <v>0.013824748808592885</v>
      </c>
    </row>
    <row r="9" spans="1:39" ht="11.25">
      <c r="A9" s="6">
        <v>7</v>
      </c>
      <c r="B9" s="13" t="s">
        <v>28</v>
      </c>
      <c r="C9" s="18">
        <v>70793</v>
      </c>
      <c r="D9" s="26">
        <f t="shared" si="2"/>
        <v>181</v>
      </c>
      <c r="E9" s="27">
        <f t="shared" si="3"/>
        <v>0.0025633036877584546</v>
      </c>
      <c r="F9" s="20">
        <v>59537</v>
      </c>
      <c r="G9" s="20">
        <v>45661</v>
      </c>
      <c r="H9" s="8">
        <v>5387</v>
      </c>
      <c r="I9" s="4">
        <f t="shared" si="0"/>
        <v>0.07609509414772647</v>
      </c>
      <c r="J9" s="8">
        <v>4301</v>
      </c>
      <c r="K9" s="4">
        <f t="shared" si="1"/>
        <v>0.07224079144061676</v>
      </c>
      <c r="L9" s="8">
        <v>2684</v>
      </c>
      <c r="M9" s="4">
        <f>L9/C9</f>
        <v>0.03791335301512862</v>
      </c>
      <c r="N9" s="8">
        <v>2254</v>
      </c>
      <c r="O9" s="4">
        <f>N9/F9</f>
        <v>0.03785881048759595</v>
      </c>
      <c r="P9" s="8">
        <v>37289</v>
      </c>
      <c r="Q9" s="4">
        <f>P9/C9</f>
        <v>0.5267328690689758</v>
      </c>
      <c r="R9" s="8">
        <v>32602</v>
      </c>
      <c r="S9" s="4">
        <f>R9/F9</f>
        <v>0.5475922535566119</v>
      </c>
      <c r="T9" s="8">
        <v>23629</v>
      </c>
      <c r="U9" s="4">
        <f>T9/C9</f>
        <v>0.3337759382989844</v>
      </c>
      <c r="V9" s="8">
        <v>18989</v>
      </c>
      <c r="W9" s="4">
        <f>V9/F9</f>
        <v>0.3189445218939483</v>
      </c>
      <c r="X9" s="8">
        <v>171</v>
      </c>
      <c r="Y9" s="4">
        <f>X9/C9</f>
        <v>0.002415493057223172</v>
      </c>
      <c r="Z9" s="8">
        <v>133</v>
      </c>
      <c r="AA9" s="4">
        <f>Z9/F9</f>
        <v>0.0022339049666593885</v>
      </c>
      <c r="AB9" s="8">
        <v>259</v>
      </c>
      <c r="AC9" s="4">
        <f>AB9/C9</f>
        <v>0.0036585538118175526</v>
      </c>
      <c r="AD9" s="8">
        <v>231</v>
      </c>
      <c r="AE9" s="4">
        <f>AD9/F9</f>
        <v>0.0038799402052505164</v>
      </c>
      <c r="AF9" s="8">
        <v>802</v>
      </c>
      <c r="AG9" s="4">
        <f>AF9/C9</f>
        <v>0.011328803695280608</v>
      </c>
      <c r="AH9" s="8">
        <v>607</v>
      </c>
      <c r="AI9" s="4">
        <f>AH9/F9</f>
        <v>0.01019534071249811</v>
      </c>
      <c r="AJ9" s="8">
        <v>572</v>
      </c>
      <c r="AK9" s="4">
        <f>AJ9/C9</f>
        <v>0.008079894904863475</v>
      </c>
      <c r="AL9" s="8">
        <v>420</v>
      </c>
      <c r="AM9" s="4">
        <f>AL9/F9</f>
        <v>0.007054436736819121</v>
      </c>
    </row>
    <row r="10" spans="1:39" ht="11.25">
      <c r="A10" s="6">
        <v>8</v>
      </c>
      <c r="B10" s="13" t="s">
        <v>29</v>
      </c>
      <c r="C10" s="18">
        <v>61483</v>
      </c>
      <c r="D10" s="26">
        <f t="shared" si="2"/>
        <v>-9129</v>
      </c>
      <c r="E10" s="27">
        <f t="shared" si="3"/>
        <v>-0.1292839743952869</v>
      </c>
      <c r="F10" s="20">
        <v>56139</v>
      </c>
      <c r="G10" s="20">
        <v>51945</v>
      </c>
      <c r="H10" s="8">
        <v>7047</v>
      </c>
      <c r="I10" s="4">
        <f t="shared" si="0"/>
        <v>0.11461704861506433</v>
      </c>
      <c r="J10" s="8">
        <v>5993</v>
      </c>
      <c r="K10" s="4">
        <f t="shared" si="1"/>
        <v>0.10675288124120487</v>
      </c>
      <c r="L10" s="8">
        <v>2213</v>
      </c>
      <c r="M10" s="4">
        <f>L10/C10</f>
        <v>0.03599368931249288</v>
      </c>
      <c r="N10" s="8">
        <v>1847</v>
      </c>
      <c r="O10" s="4">
        <f>N10/F10</f>
        <v>0.032900479167779974</v>
      </c>
      <c r="P10" s="8">
        <v>44428</v>
      </c>
      <c r="Q10" s="4">
        <f>P10/C10</f>
        <v>0.7226062488818047</v>
      </c>
      <c r="R10" s="8">
        <v>41424</v>
      </c>
      <c r="S10" s="4">
        <f>R10/F10</f>
        <v>0.7378827553037995</v>
      </c>
      <c r="T10" s="8">
        <v>6142</v>
      </c>
      <c r="U10" s="4">
        <f>T10/C10</f>
        <v>0.09989753265130198</v>
      </c>
      <c r="V10" s="8">
        <v>5440</v>
      </c>
      <c r="W10" s="4">
        <f>V10/F10</f>
        <v>0.09690233171235683</v>
      </c>
      <c r="X10" s="8">
        <v>133</v>
      </c>
      <c r="Y10" s="4">
        <f>X10/C10</f>
        <v>0.0021631995836247416</v>
      </c>
      <c r="Z10" s="8">
        <v>123</v>
      </c>
      <c r="AA10" s="4">
        <f>Z10/F10</f>
        <v>0.0021909902207021856</v>
      </c>
      <c r="AB10" s="8">
        <v>408</v>
      </c>
      <c r="AC10" s="4">
        <f>AB10/C10</f>
        <v>0.006635980677585674</v>
      </c>
      <c r="AD10" s="8">
        <v>368</v>
      </c>
      <c r="AE10" s="4">
        <f>AD10/F10</f>
        <v>0.006555157733482962</v>
      </c>
      <c r="AF10" s="8">
        <v>661</v>
      </c>
      <c r="AG10" s="4">
        <f>AF10/C10</f>
        <v>0.010750939284029731</v>
      </c>
      <c r="AH10" s="8">
        <v>578</v>
      </c>
      <c r="AI10" s="4">
        <f>AH10/F10</f>
        <v>0.010295872744437913</v>
      </c>
      <c r="AJ10" s="8">
        <v>451</v>
      </c>
      <c r="AK10" s="4">
        <f>AJ10/C10</f>
        <v>0.007335360994095929</v>
      </c>
      <c r="AL10" s="8">
        <v>366</v>
      </c>
      <c r="AM10" s="4">
        <f>AL10/F10</f>
        <v>0.006519531876235772</v>
      </c>
    </row>
    <row r="11" spans="1:39" ht="11.25">
      <c r="A11" s="6">
        <v>9</v>
      </c>
      <c r="B11" s="13" t="s">
        <v>30</v>
      </c>
      <c r="C11" s="18">
        <v>67329</v>
      </c>
      <c r="D11" s="28">
        <f t="shared" si="2"/>
        <v>-3283</v>
      </c>
      <c r="E11" s="29">
        <f t="shared" si="3"/>
        <v>-0.04649351385033705</v>
      </c>
      <c r="F11" s="20">
        <v>54842</v>
      </c>
      <c r="G11" s="20">
        <v>35878</v>
      </c>
      <c r="H11" s="8">
        <v>32297</v>
      </c>
      <c r="I11" s="4">
        <f t="shared" si="0"/>
        <v>0.4796892869343077</v>
      </c>
      <c r="J11" s="8">
        <v>24163</v>
      </c>
      <c r="K11" s="4">
        <f t="shared" si="1"/>
        <v>0.4405929761861347</v>
      </c>
      <c r="L11" s="8">
        <v>2698</v>
      </c>
      <c r="M11" s="4">
        <f>L11/C11</f>
        <v>0.040071885814433605</v>
      </c>
      <c r="N11" s="8">
        <v>2082</v>
      </c>
      <c r="O11" s="4">
        <f>N11/F11</f>
        <v>0.03796360453666898</v>
      </c>
      <c r="P11" s="8">
        <v>21278</v>
      </c>
      <c r="Q11" s="4">
        <f>P11/C11</f>
        <v>0.3160302395698733</v>
      </c>
      <c r="R11" s="8">
        <v>19596</v>
      </c>
      <c r="S11" s="4">
        <f>R11/F11</f>
        <v>0.3573173844863426</v>
      </c>
      <c r="T11" s="8">
        <v>9161</v>
      </c>
      <c r="U11" s="4">
        <f>T11/C11</f>
        <v>0.13606321198889038</v>
      </c>
      <c r="V11" s="8">
        <v>7493</v>
      </c>
      <c r="W11" s="4">
        <f>V11/F11</f>
        <v>0.1366288610918639</v>
      </c>
      <c r="X11" s="8">
        <v>289</v>
      </c>
      <c r="Y11" s="4">
        <f>X11/C11</f>
        <v>0.004292355448617981</v>
      </c>
      <c r="Z11" s="8">
        <v>228</v>
      </c>
      <c r="AA11" s="4">
        <f>Z11/F11</f>
        <v>0.004157397614966632</v>
      </c>
      <c r="AB11" s="8">
        <v>375</v>
      </c>
      <c r="AC11" s="4">
        <f>AB11/C11</f>
        <v>0.0055696653745043</v>
      </c>
      <c r="AD11" s="8">
        <v>330</v>
      </c>
      <c r="AE11" s="4">
        <f>AD11/F11</f>
        <v>0.0060172860216622295</v>
      </c>
      <c r="AF11" s="8">
        <v>634</v>
      </c>
      <c r="AG11" s="4">
        <f>AF11/C11</f>
        <v>0.009416447593161936</v>
      </c>
      <c r="AH11" s="8">
        <v>490</v>
      </c>
      <c r="AI11" s="4">
        <f>AH11/F11</f>
        <v>0.00893475803216513</v>
      </c>
      <c r="AJ11" s="8">
        <v>597</v>
      </c>
      <c r="AK11" s="4">
        <f>AJ11/C11</f>
        <v>0.008866907276210844</v>
      </c>
      <c r="AL11" s="8">
        <v>460</v>
      </c>
      <c r="AM11" s="4">
        <f>AL11/F11</f>
        <v>0.008387732030195836</v>
      </c>
    </row>
    <row r="12" spans="1:39" ht="11.25">
      <c r="A12" s="6">
        <v>10</v>
      </c>
      <c r="B12" s="13" t="s">
        <v>31</v>
      </c>
      <c r="C12" s="18">
        <v>77915</v>
      </c>
      <c r="D12" s="26">
        <f t="shared" si="2"/>
        <v>7303</v>
      </c>
      <c r="E12" s="27">
        <f t="shared" si="3"/>
        <v>0.10342434713646406</v>
      </c>
      <c r="F12" s="20">
        <v>58016</v>
      </c>
      <c r="G12" s="20">
        <v>41513</v>
      </c>
      <c r="H12" s="8">
        <v>13206</v>
      </c>
      <c r="I12" s="4">
        <f t="shared" si="0"/>
        <v>0.1694923955592633</v>
      </c>
      <c r="J12" s="8">
        <v>9192</v>
      </c>
      <c r="K12" s="4">
        <f t="shared" si="1"/>
        <v>0.15843905129619415</v>
      </c>
      <c r="L12" s="8">
        <v>22348</v>
      </c>
      <c r="M12" s="4">
        <f>L12/C12</f>
        <v>0.2868253866392864</v>
      </c>
      <c r="N12" s="8">
        <v>15132</v>
      </c>
      <c r="O12" s="4">
        <f>N12/F12</f>
        <v>0.2608246001103144</v>
      </c>
      <c r="P12" s="8">
        <v>11909</v>
      </c>
      <c r="Q12" s="4">
        <f>P12/C12</f>
        <v>0.1528460501828916</v>
      </c>
      <c r="R12" s="8">
        <v>10924</v>
      </c>
      <c r="S12" s="4">
        <f>R12/F12</f>
        <v>0.18829288472145614</v>
      </c>
      <c r="T12" s="8">
        <v>26589</v>
      </c>
      <c r="U12" s="4">
        <f>T12/C12</f>
        <v>0.34125649746518644</v>
      </c>
      <c r="V12" s="8">
        <v>20393</v>
      </c>
      <c r="W12" s="4">
        <f>V12/F12</f>
        <v>0.3515064809707667</v>
      </c>
      <c r="X12" s="8">
        <v>1985</v>
      </c>
      <c r="Y12" s="4">
        <f>X12/C12</f>
        <v>0.025476480780337547</v>
      </c>
      <c r="Z12" s="8">
        <v>1116</v>
      </c>
      <c r="AA12" s="4">
        <f>Z12/F12</f>
        <v>0.019236072807501378</v>
      </c>
      <c r="AB12" s="8">
        <v>272</v>
      </c>
      <c r="AC12" s="4">
        <f>AB12/C12</f>
        <v>0.003490983764358596</v>
      </c>
      <c r="AD12" s="8">
        <v>220</v>
      </c>
      <c r="AE12" s="4">
        <f>AD12/F12</f>
        <v>0.003792057363485935</v>
      </c>
      <c r="AF12" s="8">
        <v>493</v>
      </c>
      <c r="AG12" s="4">
        <f>AF12/C12</f>
        <v>0.006327408072899955</v>
      </c>
      <c r="AH12" s="8">
        <v>358</v>
      </c>
      <c r="AI12" s="4">
        <f>AH12/F12</f>
        <v>0.006170711527854385</v>
      </c>
      <c r="AJ12" s="8">
        <v>1113</v>
      </c>
      <c r="AK12" s="4">
        <f>AJ12/C12</f>
        <v>0.014284797535776167</v>
      </c>
      <c r="AL12" s="8">
        <v>681</v>
      </c>
      <c r="AM12" s="4">
        <f>AL12/F12</f>
        <v>0.011738141202426916</v>
      </c>
    </row>
    <row r="13" spans="1:39" ht="12" thickBot="1">
      <c r="A13" s="7">
        <v>11</v>
      </c>
      <c r="B13" s="14" t="s">
        <v>32</v>
      </c>
      <c r="C13" s="19">
        <v>80358</v>
      </c>
      <c r="D13" s="30">
        <f t="shared" si="2"/>
        <v>9746</v>
      </c>
      <c r="E13" s="31">
        <f t="shared" si="3"/>
        <v>0.1380218659717895</v>
      </c>
      <c r="F13" s="21">
        <v>63533</v>
      </c>
      <c r="G13" s="21">
        <v>37906</v>
      </c>
      <c r="H13" s="9">
        <v>20778</v>
      </c>
      <c r="I13" s="5">
        <f t="shared" si="0"/>
        <v>0.25856790860897483</v>
      </c>
      <c r="J13" s="9">
        <v>15468</v>
      </c>
      <c r="K13" s="5">
        <f t="shared" si="1"/>
        <v>0.24346402656886973</v>
      </c>
      <c r="L13" s="9">
        <v>6886</v>
      </c>
      <c r="M13" s="5">
        <f>L13/C13</f>
        <v>0.0856915304014535</v>
      </c>
      <c r="N13" s="9">
        <v>5568</v>
      </c>
      <c r="O13" s="5">
        <f>N13/F13</f>
        <v>0.08763949443596242</v>
      </c>
      <c r="P13" s="9">
        <v>12888</v>
      </c>
      <c r="Q13" s="5">
        <f>P13/C13</f>
        <v>0.16038228925558126</v>
      </c>
      <c r="R13" s="9">
        <v>11511</v>
      </c>
      <c r="S13" s="5">
        <f>R13/F13</f>
        <v>0.18118143327089858</v>
      </c>
      <c r="T13" s="9">
        <v>37676</v>
      </c>
      <c r="U13" s="5">
        <f>T13/C13</f>
        <v>0.46885188780208564</v>
      </c>
      <c r="V13" s="9">
        <v>29444</v>
      </c>
      <c r="W13" s="5">
        <f>V13/F13</f>
        <v>0.4634441943556892</v>
      </c>
      <c r="X13" s="9">
        <v>364</v>
      </c>
      <c r="Y13" s="5">
        <f>X13/C13</f>
        <v>0.0045297294606635305</v>
      </c>
      <c r="Z13" s="9">
        <v>258</v>
      </c>
      <c r="AA13" s="5">
        <f>Z13/F13</f>
        <v>0.004060881746493948</v>
      </c>
      <c r="AB13" s="9">
        <v>243</v>
      </c>
      <c r="AC13" s="5">
        <f>AB13/C13</f>
        <v>0.00302396774434406</v>
      </c>
      <c r="AD13" s="9">
        <v>194</v>
      </c>
      <c r="AE13" s="5">
        <f>AD13/F13</f>
        <v>0.0030535312357357594</v>
      </c>
      <c r="AF13" s="9">
        <v>620</v>
      </c>
      <c r="AG13" s="5">
        <f>AF13/C13</f>
        <v>0.007715473257174145</v>
      </c>
      <c r="AH13" s="9">
        <v>472</v>
      </c>
      <c r="AI13" s="5">
        <f>AH13/F13</f>
        <v>0.007429210016841641</v>
      </c>
      <c r="AJ13" s="9">
        <v>903</v>
      </c>
      <c r="AK13" s="5">
        <f>AJ13/C13</f>
        <v>0.011237213469722989</v>
      </c>
      <c r="AL13" s="9">
        <v>618</v>
      </c>
      <c r="AM13" s="5">
        <f>AL13/F13</f>
        <v>0.00972722836950876</v>
      </c>
    </row>
    <row r="14" ht="12.75" thickBot="1" thickTop="1"/>
    <row r="15" spans="1:39" s="11" customFormat="1" ht="56.25" customHeight="1" thickTop="1">
      <c r="A15" s="36" t="s">
        <v>33</v>
      </c>
      <c r="B15" s="38" t="s">
        <v>1</v>
      </c>
      <c r="C15" s="22" t="s">
        <v>21</v>
      </c>
      <c r="D15" s="32" t="s">
        <v>20</v>
      </c>
      <c r="E15" s="40"/>
      <c r="F15" s="22" t="s">
        <v>2</v>
      </c>
      <c r="G15" s="22" t="s">
        <v>3</v>
      </c>
      <c r="H15" s="32" t="s">
        <v>4</v>
      </c>
      <c r="I15" s="33"/>
      <c r="J15" s="32" t="s">
        <v>5</v>
      </c>
      <c r="K15" s="33"/>
      <c r="L15" s="32" t="s">
        <v>10</v>
      </c>
      <c r="M15" s="33"/>
      <c r="N15" s="32" t="s">
        <v>11</v>
      </c>
      <c r="O15" s="33"/>
      <c r="P15" s="32" t="s">
        <v>6</v>
      </c>
      <c r="Q15" s="33"/>
      <c r="R15" s="32" t="s">
        <v>7</v>
      </c>
      <c r="S15" s="33"/>
      <c r="T15" s="32" t="s">
        <v>8</v>
      </c>
      <c r="U15" s="33"/>
      <c r="V15" s="32" t="s">
        <v>9</v>
      </c>
      <c r="W15" s="33"/>
      <c r="X15" s="32" t="s">
        <v>12</v>
      </c>
      <c r="Y15" s="33"/>
      <c r="Z15" s="32" t="s">
        <v>13</v>
      </c>
      <c r="AA15" s="33"/>
      <c r="AB15" s="32" t="s">
        <v>18</v>
      </c>
      <c r="AC15" s="33"/>
      <c r="AD15" s="32" t="s">
        <v>19</v>
      </c>
      <c r="AE15" s="33"/>
      <c r="AF15" s="32" t="s">
        <v>14</v>
      </c>
      <c r="AG15" s="33"/>
      <c r="AH15" s="32" t="s">
        <v>15</v>
      </c>
      <c r="AI15" s="33"/>
      <c r="AJ15" s="32" t="s">
        <v>16</v>
      </c>
      <c r="AK15" s="33"/>
      <c r="AL15" s="32" t="s">
        <v>17</v>
      </c>
      <c r="AM15" s="33"/>
    </row>
    <row r="16" spans="1:39" s="2" customFormat="1" ht="12" thickBot="1">
      <c r="A16" s="37"/>
      <c r="B16" s="39"/>
      <c r="C16" s="23" t="s">
        <v>34</v>
      </c>
      <c r="D16" s="41" t="s">
        <v>34</v>
      </c>
      <c r="E16" s="42"/>
      <c r="F16" s="23" t="s">
        <v>34</v>
      </c>
      <c r="G16" s="23" t="s">
        <v>34</v>
      </c>
      <c r="H16" s="34" t="s">
        <v>34</v>
      </c>
      <c r="I16" s="35"/>
      <c r="J16" s="34" t="s">
        <v>34</v>
      </c>
      <c r="K16" s="35"/>
      <c r="L16" s="34" t="s">
        <v>34</v>
      </c>
      <c r="M16" s="35"/>
      <c r="N16" s="34" t="s">
        <v>34</v>
      </c>
      <c r="O16" s="35"/>
      <c r="P16" s="34" t="s">
        <v>34</v>
      </c>
      <c r="Q16" s="35"/>
      <c r="R16" s="34" t="s">
        <v>34</v>
      </c>
      <c r="S16" s="35"/>
      <c r="T16" s="34" t="s">
        <v>34</v>
      </c>
      <c r="U16" s="35"/>
      <c r="V16" s="34" t="s">
        <v>34</v>
      </c>
      <c r="W16" s="35"/>
      <c r="X16" s="34" t="s">
        <v>34</v>
      </c>
      <c r="Y16" s="35"/>
      <c r="Z16" s="34" t="s">
        <v>34</v>
      </c>
      <c r="AA16" s="35"/>
      <c r="AB16" s="34" t="s">
        <v>34</v>
      </c>
      <c r="AC16" s="35"/>
      <c r="AD16" s="34" t="s">
        <v>34</v>
      </c>
      <c r="AE16" s="35"/>
      <c r="AF16" s="34" t="s">
        <v>34</v>
      </c>
      <c r="AG16" s="35"/>
      <c r="AH16" s="34" t="s">
        <v>34</v>
      </c>
      <c r="AI16" s="35"/>
      <c r="AJ16" s="34" t="s">
        <v>34</v>
      </c>
      <c r="AK16" s="35"/>
      <c r="AL16" s="34" t="s">
        <v>34</v>
      </c>
      <c r="AM16" s="35"/>
    </row>
    <row r="17" spans="1:39" ht="11.25">
      <c r="A17" s="6">
        <v>1</v>
      </c>
      <c r="B17" s="13" t="s">
        <v>22</v>
      </c>
      <c r="C17" s="17">
        <v>69871</v>
      </c>
      <c r="D17" s="24">
        <f>C17-70612</f>
        <v>-741</v>
      </c>
      <c r="E17" s="25">
        <f>D17/70612</f>
        <v>-0.010493967031099529</v>
      </c>
      <c r="F17" s="20">
        <v>59974</v>
      </c>
      <c r="G17" s="20">
        <v>41808</v>
      </c>
      <c r="H17" s="8">
        <v>3209</v>
      </c>
      <c r="I17" s="4">
        <f aca="true" t="shared" si="4" ref="I17:I27">H17/C17</f>
        <v>0.045927494954988476</v>
      </c>
      <c r="J17" s="8">
        <v>2669</v>
      </c>
      <c r="K17" s="4">
        <f aca="true" t="shared" si="5" ref="K17:K27">J17/F17</f>
        <v>0.04450261780104712</v>
      </c>
      <c r="L17" s="8">
        <v>1253</v>
      </c>
      <c r="M17" s="4">
        <f>L17/C17</f>
        <v>0.01793304804568419</v>
      </c>
      <c r="N17" s="8">
        <v>1054</v>
      </c>
      <c r="O17" s="4">
        <f>N17/F17</f>
        <v>0.017574282188948544</v>
      </c>
      <c r="P17" s="8">
        <v>32330</v>
      </c>
      <c r="Q17" s="4">
        <f>P17/C17</f>
        <v>0.46270985101114914</v>
      </c>
      <c r="R17" s="8">
        <v>28823</v>
      </c>
      <c r="S17" s="4">
        <f>R17/F17</f>
        <v>0.4805915896888652</v>
      </c>
      <c r="T17" s="8">
        <v>31544</v>
      </c>
      <c r="U17" s="4">
        <f>T17/C17</f>
        <v>0.45146054872550845</v>
      </c>
      <c r="V17" s="8">
        <v>26223</v>
      </c>
      <c r="W17" s="4">
        <f>V17/F17</f>
        <v>0.43723947043718947</v>
      </c>
      <c r="X17" s="8">
        <v>106</v>
      </c>
      <c r="Y17" s="4">
        <f>X17/C17</f>
        <v>0.001517081478725079</v>
      </c>
      <c r="Z17" s="8">
        <v>93</v>
      </c>
      <c r="AA17" s="4">
        <f>Z17/F17</f>
        <v>0.001550671957848401</v>
      </c>
      <c r="AB17" s="8">
        <v>234</v>
      </c>
      <c r="AC17" s="4">
        <f>AB17/C17</f>
        <v>0.003349028924732722</v>
      </c>
      <c r="AD17" s="8">
        <v>206</v>
      </c>
      <c r="AE17" s="4">
        <f>AD17/F17</f>
        <v>0.0034348217560943076</v>
      </c>
      <c r="AF17" s="8">
        <v>628</v>
      </c>
      <c r="AG17" s="4">
        <f>AF17/C17</f>
        <v>0.008987992156974997</v>
      </c>
      <c r="AH17" s="8">
        <v>513</v>
      </c>
      <c r="AI17" s="4">
        <f>AH17/F17</f>
        <v>0.008553706606196018</v>
      </c>
      <c r="AJ17" s="8">
        <v>567</v>
      </c>
      <c r="AK17" s="4">
        <f>AJ17/C17</f>
        <v>0.00811495470223698</v>
      </c>
      <c r="AL17" s="8">
        <v>393</v>
      </c>
      <c r="AM17" s="4">
        <f>AL17/F17</f>
        <v>0.006552839563810984</v>
      </c>
    </row>
    <row r="18" spans="1:39" ht="11.25">
      <c r="A18" s="6">
        <v>2</v>
      </c>
      <c r="B18" s="13" t="s">
        <v>23</v>
      </c>
      <c r="C18" s="18">
        <v>68785</v>
      </c>
      <c r="D18" s="26">
        <f aca="true" t="shared" si="6" ref="D18:D27">C18-70612</f>
        <v>-1827</v>
      </c>
      <c r="E18" s="27">
        <f aca="true" t="shared" si="7" ref="E18:E27">D18/70612</f>
        <v>-0.02587378915765026</v>
      </c>
      <c r="F18" s="20">
        <v>63068</v>
      </c>
      <c r="G18" s="20">
        <v>53181</v>
      </c>
      <c r="H18" s="8">
        <v>3104</v>
      </c>
      <c r="I18" s="4">
        <f t="shared" si="4"/>
        <v>0.04512611761285164</v>
      </c>
      <c r="J18" s="8">
        <v>2775</v>
      </c>
      <c r="K18" s="4">
        <f t="shared" si="5"/>
        <v>0.04400012684721253</v>
      </c>
      <c r="L18" s="8">
        <v>1647</v>
      </c>
      <c r="M18" s="4">
        <f>L18/C18</f>
        <v>0.023944173875118123</v>
      </c>
      <c r="N18" s="8">
        <v>1395</v>
      </c>
      <c r="O18" s="4">
        <f>N18/F18</f>
        <v>0.02211898268535549</v>
      </c>
      <c r="P18" s="8">
        <v>53393</v>
      </c>
      <c r="Q18" s="4">
        <f>P18/C18</f>
        <v>0.7762302827651377</v>
      </c>
      <c r="R18" s="8">
        <v>49417</v>
      </c>
      <c r="S18" s="4">
        <f>R18/F18</f>
        <v>0.7835510877148475</v>
      </c>
      <c r="T18" s="8">
        <v>9326</v>
      </c>
      <c r="U18" s="4">
        <f>T18/C18</f>
        <v>0.1355818855855201</v>
      </c>
      <c r="V18" s="8">
        <v>8341</v>
      </c>
      <c r="W18" s="4">
        <f>V18/F18</f>
        <v>0.1322540749667026</v>
      </c>
      <c r="X18" s="8">
        <v>178</v>
      </c>
      <c r="Y18" s="4">
        <f>X18/C18</f>
        <v>0.0025877734971287343</v>
      </c>
      <c r="Z18" s="8">
        <v>159</v>
      </c>
      <c r="AA18" s="4">
        <f>Z18/F18</f>
        <v>0.002521088349083529</v>
      </c>
      <c r="AB18" s="8">
        <v>258</v>
      </c>
      <c r="AC18" s="4">
        <f>AB18/C18</f>
        <v>0.0037508177655011994</v>
      </c>
      <c r="AD18" s="8">
        <v>234</v>
      </c>
      <c r="AE18" s="4">
        <f>AD18/F18</f>
        <v>0.0037102809665757594</v>
      </c>
      <c r="AF18" s="8">
        <v>568</v>
      </c>
      <c r="AG18" s="4">
        <f>AF18/C18</f>
        <v>0.008257614305444501</v>
      </c>
      <c r="AH18" s="8">
        <v>481</v>
      </c>
      <c r="AI18" s="4">
        <f>AH18/F18</f>
        <v>0.007626688653516839</v>
      </c>
      <c r="AJ18" s="8">
        <v>311</v>
      </c>
      <c r="AK18" s="4">
        <f>AJ18/C18</f>
        <v>0.004521334593297958</v>
      </c>
      <c r="AL18" s="8">
        <v>266</v>
      </c>
      <c r="AM18" s="4">
        <f>AL18/F18</f>
        <v>0.004217669816705778</v>
      </c>
    </row>
    <row r="19" spans="1:39" ht="11.25">
      <c r="A19" s="6">
        <v>3</v>
      </c>
      <c r="B19" s="13" t="s">
        <v>24</v>
      </c>
      <c r="C19" s="18">
        <v>70365</v>
      </c>
      <c r="D19" s="26">
        <f t="shared" si="6"/>
        <v>-247</v>
      </c>
      <c r="E19" s="27">
        <f t="shared" si="7"/>
        <v>-0.00349798901036651</v>
      </c>
      <c r="F19" s="20">
        <v>64088</v>
      </c>
      <c r="G19" s="20">
        <v>40936</v>
      </c>
      <c r="H19" s="8">
        <v>3396</v>
      </c>
      <c r="I19" s="4">
        <f t="shared" si="4"/>
        <v>0.048262630569175013</v>
      </c>
      <c r="J19" s="8">
        <v>2987</v>
      </c>
      <c r="K19" s="4">
        <f t="shared" si="5"/>
        <v>0.04660778928972663</v>
      </c>
      <c r="L19" s="8">
        <v>1326</v>
      </c>
      <c r="M19" s="4">
        <f>L19/C19</f>
        <v>0.018844596034960564</v>
      </c>
      <c r="N19" s="8">
        <v>1196</v>
      </c>
      <c r="O19" s="4">
        <f>N19/F19</f>
        <v>0.018661839970041193</v>
      </c>
      <c r="P19" s="8">
        <v>30254</v>
      </c>
      <c r="Q19" s="4">
        <f>P19/C19</f>
        <v>0.429958075747886</v>
      </c>
      <c r="R19" s="8">
        <v>29365</v>
      </c>
      <c r="S19" s="4">
        <f>R19/F19</f>
        <v>0.45819810260891275</v>
      </c>
      <c r="T19" s="8">
        <v>33913</v>
      </c>
      <c r="U19" s="4">
        <f>T19/C19</f>
        <v>0.4819583599801037</v>
      </c>
      <c r="V19" s="8">
        <v>29215</v>
      </c>
      <c r="W19" s="4">
        <f>V19/F19</f>
        <v>0.4558575708400949</v>
      </c>
      <c r="X19" s="8">
        <v>133</v>
      </c>
      <c r="Y19" s="4">
        <f>X19/C19</f>
        <v>0.0018901442478504939</v>
      </c>
      <c r="Z19" s="8">
        <v>121</v>
      </c>
      <c r="AA19" s="4">
        <f>Z19/F19</f>
        <v>0.001888028960179753</v>
      </c>
      <c r="AB19" s="8">
        <v>316</v>
      </c>
      <c r="AC19" s="4">
        <f>AB19/C19</f>
        <v>0.004490869040005684</v>
      </c>
      <c r="AD19" s="8">
        <v>306</v>
      </c>
      <c r="AE19" s="4">
        <f>AD19/F19</f>
        <v>0.004774684808388466</v>
      </c>
      <c r="AF19" s="8">
        <v>521</v>
      </c>
      <c r="AG19" s="4">
        <f>AF19/C19</f>
        <v>0.007404249271654942</v>
      </c>
      <c r="AH19" s="8">
        <v>467</v>
      </c>
      <c r="AI19" s="4">
        <f>AH19/F19</f>
        <v>0.007286855573586319</v>
      </c>
      <c r="AJ19" s="8">
        <v>506</v>
      </c>
      <c r="AK19" s="4">
        <f>AJ19/C19</f>
        <v>0.007191075108363533</v>
      </c>
      <c r="AL19" s="8">
        <v>431</v>
      </c>
      <c r="AM19" s="4">
        <f>AL19/F19</f>
        <v>0.006725127949070028</v>
      </c>
    </row>
    <row r="20" spans="1:39" ht="11.25">
      <c r="A20" s="6">
        <v>4</v>
      </c>
      <c r="B20" s="13" t="s">
        <v>25</v>
      </c>
      <c r="C20" s="18">
        <v>70672</v>
      </c>
      <c r="D20" s="28">
        <f t="shared" si="6"/>
        <v>60</v>
      </c>
      <c r="E20" s="29">
        <f t="shared" si="7"/>
        <v>0.0008497139296436867</v>
      </c>
      <c r="F20" s="20">
        <v>59057</v>
      </c>
      <c r="G20" s="20">
        <v>39663</v>
      </c>
      <c r="H20" s="8">
        <v>3351</v>
      </c>
      <c r="I20" s="4">
        <f t="shared" si="4"/>
        <v>0.04741623273715191</v>
      </c>
      <c r="J20" s="8">
        <v>2741</v>
      </c>
      <c r="K20" s="4">
        <f t="shared" si="5"/>
        <v>0.04641278764583369</v>
      </c>
      <c r="L20" s="8">
        <v>934</v>
      </c>
      <c r="M20" s="4">
        <f>L20/C20</f>
        <v>0.013215983699343447</v>
      </c>
      <c r="N20" s="8">
        <v>770</v>
      </c>
      <c r="O20" s="4">
        <f>N20/F20</f>
        <v>0.013038251181062364</v>
      </c>
      <c r="P20" s="8">
        <v>26473</v>
      </c>
      <c r="Q20" s="4">
        <f>P20/C20</f>
        <v>0.37458965361104823</v>
      </c>
      <c r="R20" s="8">
        <v>23551</v>
      </c>
      <c r="S20" s="4">
        <f>R20/F20</f>
        <v>0.39878422540935027</v>
      </c>
      <c r="T20" s="8">
        <v>38397</v>
      </c>
      <c r="U20" s="4">
        <f>T20/C20</f>
        <v>0.5433127688476341</v>
      </c>
      <c r="V20" s="8">
        <v>30799</v>
      </c>
      <c r="W20" s="4">
        <f>V20/F20</f>
        <v>0.5215131144487529</v>
      </c>
      <c r="X20" s="8">
        <v>122</v>
      </c>
      <c r="Y20" s="4">
        <f>X20/C20</f>
        <v>0.0017262848086936834</v>
      </c>
      <c r="Z20" s="8">
        <v>112</v>
      </c>
      <c r="AA20" s="4">
        <f>Z20/F20</f>
        <v>0.0018964728990636165</v>
      </c>
      <c r="AB20" s="8">
        <v>234</v>
      </c>
      <c r="AC20" s="4">
        <f>AB20/C20</f>
        <v>0.0033110708625764093</v>
      </c>
      <c r="AD20" s="8">
        <v>202</v>
      </c>
      <c r="AE20" s="4">
        <f>AD20/F20</f>
        <v>0.0034204243358111654</v>
      </c>
      <c r="AF20" s="8">
        <v>714</v>
      </c>
      <c r="AG20" s="4">
        <f>AF20/C20</f>
        <v>0.010103011093502378</v>
      </c>
      <c r="AH20" s="8">
        <v>547</v>
      </c>
      <c r="AI20" s="4">
        <f>AH20/F20</f>
        <v>0.00926223817667677</v>
      </c>
      <c r="AJ20" s="8">
        <v>447</v>
      </c>
      <c r="AK20" s="4">
        <f>AJ20/C20</f>
        <v>0.006324994340049807</v>
      </c>
      <c r="AL20" s="8">
        <v>335</v>
      </c>
      <c r="AM20" s="4">
        <f>AL20/F20</f>
        <v>0.00567248590344921</v>
      </c>
    </row>
    <row r="21" spans="1:39" ht="11.25">
      <c r="A21" s="6">
        <v>5</v>
      </c>
      <c r="B21" s="13" t="s">
        <v>26</v>
      </c>
      <c r="C21" s="18">
        <v>71286</v>
      </c>
      <c r="D21" s="26">
        <f t="shared" si="6"/>
        <v>674</v>
      </c>
      <c r="E21" s="27">
        <f t="shared" si="7"/>
        <v>0.00954511980966408</v>
      </c>
      <c r="F21" s="20">
        <v>64422</v>
      </c>
      <c r="G21" s="20">
        <v>56923</v>
      </c>
      <c r="H21" s="8">
        <v>4803</v>
      </c>
      <c r="I21" s="4">
        <f t="shared" si="4"/>
        <v>0.06737648346098814</v>
      </c>
      <c r="J21" s="8">
        <v>4153</v>
      </c>
      <c r="K21" s="4">
        <f t="shared" si="5"/>
        <v>0.0644655552451026</v>
      </c>
      <c r="L21" s="8">
        <v>11006</v>
      </c>
      <c r="M21" s="4">
        <f>L21/C21</f>
        <v>0.15439216676486267</v>
      </c>
      <c r="N21" s="8">
        <v>8672</v>
      </c>
      <c r="O21" s="4">
        <f>N21/F21</f>
        <v>0.13461239949085715</v>
      </c>
      <c r="P21" s="8">
        <v>41886</v>
      </c>
      <c r="Q21" s="4">
        <f>P21/C21</f>
        <v>0.5875768032993856</v>
      </c>
      <c r="R21" s="8">
        <v>39599</v>
      </c>
      <c r="S21" s="4">
        <f>R21/F21</f>
        <v>0.614681320045947</v>
      </c>
      <c r="T21" s="8">
        <v>11310</v>
      </c>
      <c r="U21" s="4">
        <f>T21/C21</f>
        <v>0.15865667873074657</v>
      </c>
      <c r="V21" s="8">
        <v>10053</v>
      </c>
      <c r="W21" s="4">
        <f>V21/F21</f>
        <v>0.15604917574741548</v>
      </c>
      <c r="X21" s="8">
        <v>198</v>
      </c>
      <c r="Y21" s="4">
        <f>X21/C21</f>
        <v>0.002777543977779648</v>
      </c>
      <c r="Z21" s="8">
        <v>163</v>
      </c>
      <c r="AA21" s="4">
        <f>Z21/F21</f>
        <v>0.0025301915494706775</v>
      </c>
      <c r="AB21" s="8">
        <v>443</v>
      </c>
      <c r="AC21" s="4">
        <f>AB21/C21</f>
        <v>0.006214403950284769</v>
      </c>
      <c r="AD21" s="8">
        <v>418</v>
      </c>
      <c r="AE21" s="4">
        <f>AD21/F21</f>
        <v>0.006488466672875726</v>
      </c>
      <c r="AF21" s="8">
        <v>746</v>
      </c>
      <c r="AG21" s="4">
        <f>AF21/C21</f>
        <v>0.010464887916280897</v>
      </c>
      <c r="AH21" s="8">
        <v>671</v>
      </c>
      <c r="AI21" s="4">
        <f>AH21/F21</f>
        <v>0.010415696501195244</v>
      </c>
      <c r="AJ21" s="8">
        <v>894</v>
      </c>
      <c r="AK21" s="4">
        <f>AJ21/C21</f>
        <v>0.012541031899671744</v>
      </c>
      <c r="AL21" s="8">
        <v>693</v>
      </c>
      <c r="AM21" s="4">
        <f>AL21/F21</f>
        <v>0.010757194747136071</v>
      </c>
    </row>
    <row r="22" spans="1:39" ht="11.25">
      <c r="A22" s="6">
        <v>6</v>
      </c>
      <c r="B22" s="13" t="s">
        <v>27</v>
      </c>
      <c r="C22" s="18">
        <v>67230</v>
      </c>
      <c r="D22" s="28">
        <f t="shared" si="6"/>
        <v>-3382</v>
      </c>
      <c r="E22" s="29">
        <f t="shared" si="7"/>
        <v>-0.047895541834249135</v>
      </c>
      <c r="F22" s="20">
        <v>61018</v>
      </c>
      <c r="G22" s="20">
        <v>40554</v>
      </c>
      <c r="H22" s="8">
        <v>10650</v>
      </c>
      <c r="I22" s="4">
        <f t="shared" si="4"/>
        <v>0.15841142347166443</v>
      </c>
      <c r="J22" s="8">
        <v>8600</v>
      </c>
      <c r="K22" s="4">
        <f t="shared" si="5"/>
        <v>0.14094201710970533</v>
      </c>
      <c r="L22" s="8">
        <v>7484</v>
      </c>
      <c r="M22" s="4">
        <f>L22/C22</f>
        <v>0.11131935147999406</v>
      </c>
      <c r="N22" s="8">
        <v>6908</v>
      </c>
      <c r="O22" s="4">
        <f>N22/F22</f>
        <v>0.11321249467370284</v>
      </c>
      <c r="P22" s="8">
        <v>28042</v>
      </c>
      <c r="Q22" s="4">
        <f>P22/C22</f>
        <v>0.41710545887252715</v>
      </c>
      <c r="R22" s="8">
        <v>27255</v>
      </c>
      <c r="S22" s="4">
        <f>R22/F22</f>
        <v>0.44667147399128126</v>
      </c>
      <c r="T22" s="8">
        <v>18049</v>
      </c>
      <c r="U22" s="4">
        <f>T22/C22</f>
        <v>0.2684664584262978</v>
      </c>
      <c r="V22" s="8">
        <v>15548</v>
      </c>
      <c r="W22" s="4">
        <f>V22/F22</f>
        <v>0.2548100560490347</v>
      </c>
      <c r="X22" s="8">
        <v>292</v>
      </c>
      <c r="Y22" s="4">
        <f>X22/C22</f>
        <v>0.004343299122415588</v>
      </c>
      <c r="Z22" s="8">
        <v>258</v>
      </c>
      <c r="AA22" s="4">
        <f>Z22/F22</f>
        <v>0.00422826051329116</v>
      </c>
      <c r="AB22" s="8">
        <v>746</v>
      </c>
      <c r="AC22" s="4">
        <f>AB22/C22</f>
        <v>0.011096236799048044</v>
      </c>
      <c r="AD22" s="8">
        <v>711</v>
      </c>
      <c r="AE22" s="4">
        <f>AD22/F22</f>
        <v>0.011652299321511685</v>
      </c>
      <c r="AF22" s="8">
        <v>956</v>
      </c>
      <c r="AG22" s="4">
        <f>AF22/C22</f>
        <v>0.014219842332292131</v>
      </c>
      <c r="AH22" s="8">
        <v>871</v>
      </c>
      <c r="AI22" s="4">
        <f>AH22/F22</f>
        <v>0.014274476384017831</v>
      </c>
      <c r="AJ22" s="8">
        <v>1011</v>
      </c>
      <c r="AK22" s="4">
        <f>AJ22/C22</f>
        <v>0.015037929495760822</v>
      </c>
      <c r="AL22" s="8">
        <v>867</v>
      </c>
      <c r="AM22" s="4">
        <f>AL22/F22</f>
        <v>0.014208921957455177</v>
      </c>
    </row>
    <row r="23" spans="1:39" ht="11.25">
      <c r="A23" s="6">
        <v>7</v>
      </c>
      <c r="B23" s="13" t="s">
        <v>28</v>
      </c>
      <c r="C23" s="18">
        <v>71070</v>
      </c>
      <c r="D23" s="26">
        <f t="shared" si="6"/>
        <v>458</v>
      </c>
      <c r="E23" s="27">
        <f t="shared" si="7"/>
        <v>0.006486149662946808</v>
      </c>
      <c r="F23" s="20">
        <v>59332</v>
      </c>
      <c r="G23" s="20">
        <v>44607</v>
      </c>
      <c r="H23" s="8">
        <v>5822</v>
      </c>
      <c r="I23" s="4">
        <f t="shared" si="4"/>
        <v>0.08191923455747854</v>
      </c>
      <c r="J23" s="8">
        <v>4575</v>
      </c>
      <c r="K23" s="4">
        <f t="shared" si="5"/>
        <v>0.07710847434773815</v>
      </c>
      <c r="L23" s="8">
        <v>3289</v>
      </c>
      <c r="M23" s="4">
        <f>L23/C23</f>
        <v>0.04627831715210356</v>
      </c>
      <c r="N23" s="8">
        <v>2754</v>
      </c>
      <c r="O23" s="4">
        <f>N23/F23</f>
        <v>0.04641677341063844</v>
      </c>
      <c r="P23" s="8">
        <v>35133</v>
      </c>
      <c r="Q23" s="4">
        <f>P23/C23</f>
        <v>0.49434360489658086</v>
      </c>
      <c r="R23" s="8">
        <v>30611</v>
      </c>
      <c r="S23" s="4">
        <f>R23/F23</f>
        <v>0.5159273242095328</v>
      </c>
      <c r="T23" s="8">
        <v>25017</v>
      </c>
      <c r="U23" s="4">
        <f>T23/C23</f>
        <v>0.35200506542845084</v>
      </c>
      <c r="V23" s="8">
        <v>20013</v>
      </c>
      <c r="W23" s="4">
        <f>V23/F23</f>
        <v>0.33730533270410573</v>
      </c>
      <c r="X23" s="8">
        <v>178</v>
      </c>
      <c r="Y23" s="4">
        <f>X23/C23</f>
        <v>0.0025045729562403266</v>
      </c>
      <c r="Z23" s="8">
        <v>133</v>
      </c>
      <c r="AA23" s="4">
        <f>Z23/F23</f>
        <v>0.002241623407267579</v>
      </c>
      <c r="AB23" s="8">
        <v>262</v>
      </c>
      <c r="AC23" s="4">
        <f>AB23/C23</f>
        <v>0.0036865062614323905</v>
      </c>
      <c r="AD23" s="8">
        <v>228</v>
      </c>
      <c r="AE23" s="4">
        <f>AD23/F23</f>
        <v>0.0038427829838872784</v>
      </c>
      <c r="AF23" s="8">
        <v>773</v>
      </c>
      <c r="AG23" s="4">
        <f>AF23/C23</f>
        <v>0.010876600534684115</v>
      </c>
      <c r="AH23" s="8">
        <v>586</v>
      </c>
      <c r="AI23" s="4">
        <f>AH23/F23</f>
        <v>0.00987662644104362</v>
      </c>
      <c r="AJ23" s="8">
        <v>596</v>
      </c>
      <c r="AK23" s="4">
        <f>AJ23/C23</f>
        <v>0.008386098213029408</v>
      </c>
      <c r="AL23" s="8">
        <v>432</v>
      </c>
      <c r="AM23" s="4">
        <f>AL23/F23</f>
        <v>0.007281062495786422</v>
      </c>
    </row>
    <row r="24" spans="1:39" ht="11.25">
      <c r="A24" s="6">
        <v>8</v>
      </c>
      <c r="B24" s="13" t="s">
        <v>29</v>
      </c>
      <c r="C24" s="18">
        <v>68211</v>
      </c>
      <c r="D24" s="26">
        <f t="shared" si="6"/>
        <v>-2401</v>
      </c>
      <c r="E24" s="27">
        <f t="shared" si="7"/>
        <v>-0.03400271908457486</v>
      </c>
      <c r="F24" s="20">
        <v>62039</v>
      </c>
      <c r="G24" s="20">
        <v>56981</v>
      </c>
      <c r="H24" s="8">
        <v>8943</v>
      </c>
      <c r="I24" s="4">
        <f t="shared" si="4"/>
        <v>0.13110788582486696</v>
      </c>
      <c r="J24" s="8">
        <v>7500</v>
      </c>
      <c r="K24" s="4">
        <f t="shared" si="5"/>
        <v>0.12089169715823918</v>
      </c>
      <c r="L24" s="8">
        <v>2434</v>
      </c>
      <c r="M24" s="4">
        <f>L24/C24</f>
        <v>0.035683394173960215</v>
      </c>
      <c r="N24" s="8">
        <v>2041</v>
      </c>
      <c r="O24" s="4">
        <f>N24/F24</f>
        <v>0.03289866051999549</v>
      </c>
      <c r="P24" s="8">
        <v>47943</v>
      </c>
      <c r="Q24" s="4">
        <f>P24/C24</f>
        <v>0.7028631745612878</v>
      </c>
      <c r="R24" s="8">
        <v>44711</v>
      </c>
      <c r="S24" s="4">
        <f>R24/F24</f>
        <v>0.7206918228856042</v>
      </c>
      <c r="T24" s="8">
        <v>7052</v>
      </c>
      <c r="U24" s="4">
        <f>T24/C24</f>
        <v>0.10338508451715998</v>
      </c>
      <c r="V24" s="8">
        <v>6204</v>
      </c>
      <c r="W24" s="4">
        <f>V24/F24</f>
        <v>0.10000161188929545</v>
      </c>
      <c r="X24" s="8">
        <v>156</v>
      </c>
      <c r="Y24" s="4">
        <f>X24/C24</f>
        <v>0.002287021154945683</v>
      </c>
      <c r="Z24" s="8">
        <v>143</v>
      </c>
      <c r="AA24" s="4">
        <f>Z24/F24</f>
        <v>0.00230500169248376</v>
      </c>
      <c r="AB24" s="8">
        <v>451</v>
      </c>
      <c r="AC24" s="4">
        <f>AB24/C24</f>
        <v>0.006611836800516046</v>
      </c>
      <c r="AD24" s="8">
        <v>406</v>
      </c>
      <c r="AE24" s="4">
        <f>AD24/F24</f>
        <v>0.006544270539499348</v>
      </c>
      <c r="AF24" s="8">
        <v>729</v>
      </c>
      <c r="AG24" s="4">
        <f>AF24/C24</f>
        <v>0.010687425781765405</v>
      </c>
      <c r="AH24" s="8">
        <v>630</v>
      </c>
      <c r="AI24" s="4">
        <f>AH24/F24</f>
        <v>0.010154902561292091</v>
      </c>
      <c r="AJ24" s="8">
        <v>503</v>
      </c>
      <c r="AK24" s="4">
        <f>AJ24/C24</f>
        <v>0.00737417718549794</v>
      </c>
      <c r="AL24" s="8">
        <v>404</v>
      </c>
      <c r="AM24" s="4">
        <f>AL24/F24</f>
        <v>0.0065120327535904835</v>
      </c>
    </row>
    <row r="25" spans="1:39" ht="11.25">
      <c r="A25" s="6">
        <v>9</v>
      </c>
      <c r="B25" s="13" t="s">
        <v>30</v>
      </c>
      <c r="C25" s="18">
        <v>71224</v>
      </c>
      <c r="D25" s="28">
        <f t="shared" si="6"/>
        <v>612</v>
      </c>
      <c r="E25" s="29">
        <f t="shared" si="7"/>
        <v>0.008667082082365603</v>
      </c>
      <c r="F25" s="20">
        <v>57567</v>
      </c>
      <c r="G25" s="20">
        <v>35869</v>
      </c>
      <c r="H25" s="8">
        <v>34518</v>
      </c>
      <c r="I25" s="4">
        <f t="shared" si="4"/>
        <v>0.48464000898573517</v>
      </c>
      <c r="J25" s="8">
        <v>25783</v>
      </c>
      <c r="K25" s="4">
        <f t="shared" si="5"/>
        <v>0.447878124620008</v>
      </c>
      <c r="L25" s="8">
        <v>2900</v>
      </c>
      <c r="M25" s="4">
        <f>L25/C25</f>
        <v>0.04071661237785016</v>
      </c>
      <c r="N25" s="8">
        <v>2264</v>
      </c>
      <c r="O25" s="4">
        <f>N25/F25</f>
        <v>0.03932808727222193</v>
      </c>
      <c r="P25" s="8">
        <v>20300</v>
      </c>
      <c r="Q25" s="4">
        <f>P25/C25</f>
        <v>0.28501628664495116</v>
      </c>
      <c r="R25" s="8">
        <v>18626</v>
      </c>
      <c r="S25" s="4">
        <f>R25/F25</f>
        <v>0.3235534247051262</v>
      </c>
      <c r="T25" s="8">
        <v>11478</v>
      </c>
      <c r="U25" s="4">
        <f>T25/C25</f>
        <v>0.161153543749298</v>
      </c>
      <c r="V25" s="8">
        <v>9281</v>
      </c>
      <c r="W25" s="4">
        <f>V25/F25</f>
        <v>0.16122083832751402</v>
      </c>
      <c r="X25" s="8">
        <v>314</v>
      </c>
      <c r="Y25" s="4">
        <f>X25/C25</f>
        <v>0.004408626305739638</v>
      </c>
      <c r="Z25" s="8">
        <v>244</v>
      </c>
      <c r="AA25" s="4">
        <f>Z25/F25</f>
        <v>0.004238539440999184</v>
      </c>
      <c r="AB25" s="8">
        <v>374</v>
      </c>
      <c r="AC25" s="4">
        <f>AB25/C25</f>
        <v>0.005251038975626193</v>
      </c>
      <c r="AD25" s="8">
        <v>334</v>
      </c>
      <c r="AE25" s="4">
        <f>AD25/F25</f>
        <v>0.0058019351364497025</v>
      </c>
      <c r="AF25" s="8">
        <v>686</v>
      </c>
      <c r="AG25" s="4">
        <f>AF25/C25</f>
        <v>0.00963158485903628</v>
      </c>
      <c r="AH25" s="8">
        <v>532</v>
      </c>
      <c r="AI25" s="4">
        <f>AH25/F25</f>
        <v>0.009241405666440843</v>
      </c>
      <c r="AJ25" s="8">
        <v>654</v>
      </c>
      <c r="AK25" s="4">
        <f>AJ25/C25</f>
        <v>0.00918229810176345</v>
      </c>
      <c r="AL25" s="8">
        <v>503</v>
      </c>
      <c r="AM25" s="4">
        <f>AL25/F25</f>
        <v>0.00873764483124012</v>
      </c>
    </row>
    <row r="26" spans="1:39" ht="11.25">
      <c r="A26" s="6">
        <v>10</v>
      </c>
      <c r="B26" s="13" t="s">
        <v>31</v>
      </c>
      <c r="C26" s="18">
        <v>74067</v>
      </c>
      <c r="D26" s="26">
        <f t="shared" si="6"/>
        <v>3455</v>
      </c>
      <c r="E26" s="27">
        <f t="shared" si="7"/>
        <v>0.048929360448648956</v>
      </c>
      <c r="F26" s="20">
        <v>54964</v>
      </c>
      <c r="G26" s="20">
        <v>39674</v>
      </c>
      <c r="H26" s="8">
        <v>12563</v>
      </c>
      <c r="I26" s="4">
        <f t="shared" si="4"/>
        <v>0.1696166983946967</v>
      </c>
      <c r="J26" s="8">
        <v>8738</v>
      </c>
      <c r="K26" s="4">
        <f t="shared" si="5"/>
        <v>0.15897678480459937</v>
      </c>
      <c r="L26" s="8">
        <v>22118</v>
      </c>
      <c r="M26" s="4">
        <f>L26/C26</f>
        <v>0.2986215183550029</v>
      </c>
      <c r="N26" s="8">
        <v>14957</v>
      </c>
      <c r="O26" s="4">
        <f>N26/F26</f>
        <v>0.27212357179244595</v>
      </c>
      <c r="P26" s="8">
        <v>10994</v>
      </c>
      <c r="Q26" s="4">
        <f>P26/C26</f>
        <v>0.14843317536824766</v>
      </c>
      <c r="R26" s="8">
        <v>10093</v>
      </c>
      <c r="S26" s="4">
        <f>R26/F26</f>
        <v>0.1836292846226621</v>
      </c>
      <c r="T26" s="8">
        <v>24615</v>
      </c>
      <c r="U26" s="4">
        <f>T26/C26</f>
        <v>0.33233423791972133</v>
      </c>
      <c r="V26" s="8">
        <v>18859</v>
      </c>
      <c r="W26" s="4">
        <f>V26/F26</f>
        <v>0.3431154937777454</v>
      </c>
      <c r="X26" s="8">
        <v>1981</v>
      </c>
      <c r="Y26" s="4">
        <f>X26/C26</f>
        <v>0.0267460542481807</v>
      </c>
      <c r="Z26" s="8">
        <v>1112</v>
      </c>
      <c r="AA26" s="4">
        <f>Z26/F26</f>
        <v>0.02023142420493414</v>
      </c>
      <c r="AB26" s="8">
        <v>263</v>
      </c>
      <c r="AC26" s="4">
        <f>AB26/C26</f>
        <v>0.0035508391051345405</v>
      </c>
      <c r="AD26" s="8">
        <v>213</v>
      </c>
      <c r="AE26" s="4">
        <f>AD26/F26</f>
        <v>0.0038752638090386437</v>
      </c>
      <c r="AF26" s="8">
        <v>461</v>
      </c>
      <c r="AG26" s="4">
        <f>AF26/C26</f>
        <v>0.006224094401015297</v>
      </c>
      <c r="AH26" s="8">
        <v>333</v>
      </c>
      <c r="AI26" s="4">
        <f>AH26/F26</f>
        <v>0.006058511025398443</v>
      </c>
      <c r="AJ26" s="8">
        <v>1072</v>
      </c>
      <c r="AK26" s="4">
        <f>AJ26/C26</f>
        <v>0.014473382208000865</v>
      </c>
      <c r="AL26" s="8">
        <v>659</v>
      </c>
      <c r="AM26" s="4">
        <f>AL26/F26</f>
        <v>0.011989665963175897</v>
      </c>
    </row>
    <row r="27" spans="1:39" ht="12" thickBot="1">
      <c r="A27" s="7">
        <v>11</v>
      </c>
      <c r="B27" s="14" t="s">
        <v>32</v>
      </c>
      <c r="C27" s="19">
        <v>73952</v>
      </c>
      <c r="D27" s="30">
        <f t="shared" si="6"/>
        <v>3340</v>
      </c>
      <c r="E27" s="31">
        <f t="shared" si="7"/>
        <v>0.047300742083498555</v>
      </c>
      <c r="F27" s="21">
        <v>58402</v>
      </c>
      <c r="G27" s="21">
        <v>34934</v>
      </c>
      <c r="H27" s="9">
        <v>19145</v>
      </c>
      <c r="I27" s="5">
        <f t="shared" si="4"/>
        <v>0.25888414106447427</v>
      </c>
      <c r="J27" s="9">
        <v>14198</v>
      </c>
      <c r="K27" s="5">
        <f t="shared" si="5"/>
        <v>0.24310811273586522</v>
      </c>
      <c r="L27" s="9">
        <v>6323</v>
      </c>
      <c r="M27" s="5">
        <f>L27/C27</f>
        <v>0.08550140631761143</v>
      </c>
      <c r="N27" s="9">
        <v>5085</v>
      </c>
      <c r="O27" s="5">
        <f>N27/F27</f>
        <v>0.08706893599534263</v>
      </c>
      <c r="P27" s="9">
        <v>12161</v>
      </c>
      <c r="Q27" s="5">
        <f>P27/C27</f>
        <v>0.16444450454348766</v>
      </c>
      <c r="R27" s="9">
        <v>10891</v>
      </c>
      <c r="S27" s="5">
        <f>R27/F27</f>
        <v>0.18648333961165714</v>
      </c>
      <c r="T27" s="9">
        <v>34439</v>
      </c>
      <c r="U27" s="5">
        <f>T27/C27</f>
        <v>0.46569396365209864</v>
      </c>
      <c r="V27" s="9">
        <v>26874</v>
      </c>
      <c r="W27" s="5">
        <f>V27/F27</f>
        <v>0.4601554741275984</v>
      </c>
      <c r="X27" s="9">
        <v>311</v>
      </c>
      <c r="Y27" s="5">
        <f>X27/C27</f>
        <v>0.004205430549545652</v>
      </c>
      <c r="Z27" s="9">
        <v>227</v>
      </c>
      <c r="AA27" s="5">
        <f>Z27/F27</f>
        <v>0.003886853189959248</v>
      </c>
      <c r="AB27" s="9">
        <v>216</v>
      </c>
      <c r="AC27" s="5">
        <f>AB27/C27</f>
        <v>0.0029208135006490695</v>
      </c>
      <c r="AD27" s="9">
        <v>173</v>
      </c>
      <c r="AE27" s="5">
        <f>AD27/F27</f>
        <v>0.002962227320982158</v>
      </c>
      <c r="AF27" s="9">
        <v>536</v>
      </c>
      <c r="AG27" s="5">
        <f>AF27/C27</f>
        <v>0.007247944612721766</v>
      </c>
      <c r="AH27" s="9">
        <v>399</v>
      </c>
      <c r="AI27" s="5">
        <f>AH27/F27</f>
        <v>0.006831957809664052</v>
      </c>
      <c r="AJ27" s="9">
        <v>821</v>
      </c>
      <c r="AK27" s="5">
        <f>AJ27/C27</f>
        <v>0.01110179575941151</v>
      </c>
      <c r="AL27" s="9">
        <v>555</v>
      </c>
      <c r="AM27" s="5">
        <f>AL27/F27</f>
        <v>0.009503099208931201</v>
      </c>
    </row>
    <row r="28" ht="12" thickTop="1"/>
  </sheetData>
  <mergeCells count="72">
    <mergeCell ref="AJ16:AK16"/>
    <mergeCell ref="AL16:AM16"/>
    <mergeCell ref="AB16:AC16"/>
    <mergeCell ref="AD16:AE16"/>
    <mergeCell ref="AF16:AG16"/>
    <mergeCell ref="AH16:AI16"/>
    <mergeCell ref="V16:W16"/>
    <mergeCell ref="X16:Y16"/>
    <mergeCell ref="Z16:AA16"/>
    <mergeCell ref="AL15:AM15"/>
    <mergeCell ref="D16:E16"/>
    <mergeCell ref="H16:I16"/>
    <mergeCell ref="J16:K16"/>
    <mergeCell ref="L16:M16"/>
    <mergeCell ref="N16:O16"/>
    <mergeCell ref="P16:Q16"/>
    <mergeCell ref="R16:S16"/>
    <mergeCell ref="T16:U16"/>
    <mergeCell ref="AD15:AE15"/>
    <mergeCell ref="AF15:AG15"/>
    <mergeCell ref="AH15:AI15"/>
    <mergeCell ref="AJ15:AK15"/>
    <mergeCell ref="X15:Y15"/>
    <mergeCell ref="Z15:AA15"/>
    <mergeCell ref="AB15:AC15"/>
    <mergeCell ref="P15:Q15"/>
    <mergeCell ref="R15:S15"/>
    <mergeCell ref="T15:U15"/>
    <mergeCell ref="V15:W15"/>
    <mergeCell ref="J15:K15"/>
    <mergeCell ref="L15:M15"/>
    <mergeCell ref="N15:O15"/>
    <mergeCell ref="A15:A16"/>
    <mergeCell ref="B15:B16"/>
    <mergeCell ref="D15:E15"/>
    <mergeCell ref="H15:I15"/>
    <mergeCell ref="A1:A2"/>
    <mergeCell ref="B1:B2"/>
    <mergeCell ref="P2:Q2"/>
    <mergeCell ref="D1:E1"/>
    <mergeCell ref="D2:E2"/>
    <mergeCell ref="L1:M1"/>
    <mergeCell ref="L2:M2"/>
    <mergeCell ref="T1:U1"/>
    <mergeCell ref="T2:U2"/>
    <mergeCell ref="V1:W1"/>
    <mergeCell ref="V2:W2"/>
    <mergeCell ref="R1:S1"/>
    <mergeCell ref="R2:S2"/>
    <mergeCell ref="N1:O1"/>
    <mergeCell ref="N2:O2"/>
    <mergeCell ref="P1:Q1"/>
    <mergeCell ref="H1:I1"/>
    <mergeCell ref="H2:I2"/>
    <mergeCell ref="J1:K1"/>
    <mergeCell ref="J2:K2"/>
    <mergeCell ref="X1:Y1"/>
    <mergeCell ref="X2:Y2"/>
    <mergeCell ref="Z2:AA2"/>
    <mergeCell ref="AB1:AC1"/>
    <mergeCell ref="AB2:AC2"/>
    <mergeCell ref="AD1:AE1"/>
    <mergeCell ref="AD2:AE2"/>
    <mergeCell ref="Z1:AA1"/>
    <mergeCell ref="AF1:AG1"/>
    <mergeCell ref="AF2:AG2"/>
    <mergeCell ref="AH1:AI1"/>
    <mergeCell ref="AH2:AI2"/>
    <mergeCell ref="AJ1:AK1"/>
    <mergeCell ref="AJ2:AK2"/>
    <mergeCell ref="AL1:AM1"/>
    <mergeCell ref="AL2:AM2"/>
  </mergeCells>
  <printOptions/>
  <pageMargins left="0.75" right="0.75" top="1.21" bottom="1" header="0.5" footer="0.5"/>
  <pageSetup horizontalDpi="300" verticalDpi="300" orientation="landscape" r:id="rId1"/>
  <headerFooter alignWithMargins="0">
    <oddHeader>&amp;L&amp;20San Francisco Board of Supervisor Plan Comparison:  Current Districts and San Francisco Redistricting Coalition (SFRC) Proposed Districts</oddHeader>
    <oddFooter>&amp;L*Notes:  All population figures are Department of Justice recommended categories; Total Registration is base on the November 2000 General Election</oddFooter>
  </headerFooter>
  <colBreaks count="2" manualBreakCount="2">
    <brk id="7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avelez</dc:creator>
  <cp:keywords/>
  <dc:description/>
  <cp:lastModifiedBy>avelez</cp:lastModifiedBy>
  <cp:lastPrinted>2002-03-28T01:21:44Z</cp:lastPrinted>
  <dcterms:created xsi:type="dcterms:W3CDTF">2001-08-17T00:06:38Z</dcterms:created>
  <dcterms:modified xsi:type="dcterms:W3CDTF">2002-03-28T01:29:55Z</dcterms:modified>
  <cp:category/>
  <cp:version/>
  <cp:contentType/>
  <cp:contentStatus/>
</cp:coreProperties>
</file>